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xandra.tomanova.ESOZ\OneDrive - SOŠ energetická a stavební, OA a SZŠ Chomutov, příspěvková organizace\Dokumenty\Směrnice\2026\Autoškola\"/>
    </mc:Choice>
  </mc:AlternateContent>
  <bookViews>
    <workbookView xWindow="-105" yWindow="-105" windowWidth="23250" windowHeight="12570"/>
  </bookViews>
  <sheets>
    <sheet name="Bayon" sheetId="1" r:id="rId1"/>
    <sheet name="i20" sheetId="2" r:id="rId2"/>
  </sheets>
  <definedNames>
    <definedName name="_xlnm.Print_Area" localSheetId="0">Bayon!$A$1:$I$39</definedName>
  </definedNames>
  <calcPr calcId="162913"/>
</workbook>
</file>

<file path=xl/calcChain.xml><?xml version="1.0" encoding="utf-8"?>
<calcChain xmlns="http://schemas.openxmlformats.org/spreadsheetml/2006/main">
  <c r="G19" i="2" l="1"/>
  <c r="G19" i="1"/>
  <c r="G12" i="1" l="1"/>
  <c r="G15" i="1" l="1"/>
  <c r="G30" i="2" l="1"/>
  <c r="G18" i="2"/>
  <c r="G15" i="2"/>
  <c r="G12" i="2"/>
  <c r="G30" i="1"/>
  <c r="G21" i="2" l="1"/>
  <c r="G23" i="2" s="1"/>
  <c r="G25" i="2" s="1"/>
  <c r="G26" i="2" s="1"/>
  <c r="G18" i="1"/>
  <c r="G21" i="1" s="1"/>
  <c r="G27" i="2" l="1"/>
  <c r="G29" i="2" s="1"/>
  <c r="G31" i="2" s="1"/>
  <c r="G23" i="1"/>
  <c r="G25" i="1" l="1"/>
  <c r="G26" i="1" s="1"/>
  <c r="G27" i="1" l="1"/>
  <c r="G29" i="1" l="1"/>
  <c r="G31" i="1" s="1"/>
</calcChain>
</file>

<file path=xl/sharedStrings.xml><?xml version="1.0" encoding="utf-8"?>
<sst xmlns="http://schemas.openxmlformats.org/spreadsheetml/2006/main" count="118" uniqueCount="60">
  <si>
    <t>Č.ř.</t>
  </si>
  <si>
    <t>Položka</t>
  </si>
  <si>
    <t>Kč</t>
  </si>
  <si>
    <t>Poznámka</t>
  </si>
  <si>
    <t>1.</t>
  </si>
  <si>
    <t>2.</t>
  </si>
  <si>
    <t>1a</t>
  </si>
  <si>
    <t>1b</t>
  </si>
  <si>
    <t>2a</t>
  </si>
  <si>
    <t>3.</t>
  </si>
  <si>
    <t>3a</t>
  </si>
  <si>
    <t>3b</t>
  </si>
  <si>
    <t>4.</t>
  </si>
  <si>
    <t>5.</t>
  </si>
  <si>
    <t>6.</t>
  </si>
  <si>
    <t>7.</t>
  </si>
  <si>
    <t>8.</t>
  </si>
  <si>
    <t>9.</t>
  </si>
  <si>
    <t>10.</t>
  </si>
  <si>
    <t>12.</t>
  </si>
  <si>
    <t>Podíl režijních nákladů organizace</t>
  </si>
  <si>
    <t>Název zakázky:</t>
  </si>
  <si>
    <t>Objednavatel:</t>
  </si>
  <si>
    <t>V Chomutově dne:</t>
  </si>
  <si>
    <t xml:space="preserve">Vyhotovil a zodpovídá: </t>
  </si>
  <si>
    <t>Jiné přímé náklady</t>
  </si>
  <si>
    <r>
      <t xml:space="preserve">Přímý materiál celkem  </t>
    </r>
    <r>
      <rPr>
        <sz val="11"/>
        <color theme="1"/>
        <rFont val="Calibri"/>
        <family val="2"/>
        <charset val="238"/>
        <scheme val="minor"/>
      </rPr>
      <t>/součet řádků 1a až 1c/</t>
    </r>
  </si>
  <si>
    <r>
      <t xml:space="preserve">Ostatní přímé náklady celkem </t>
    </r>
    <r>
      <rPr>
        <sz val="11"/>
        <color theme="1"/>
        <rFont val="Calibri"/>
        <family val="2"/>
        <charset val="238"/>
        <scheme val="minor"/>
      </rPr>
      <t>/součet řádků 3a až 3b/</t>
    </r>
  </si>
  <si>
    <r>
      <t xml:space="preserve">DPH  21% </t>
    </r>
    <r>
      <rPr>
        <sz val="11"/>
        <color theme="1"/>
        <rFont val="Calibri"/>
        <family val="2"/>
        <charset val="238"/>
        <scheme val="minor"/>
      </rPr>
      <t>/z řádku 8/</t>
    </r>
  </si>
  <si>
    <t>11.</t>
  </si>
  <si>
    <t>13.</t>
  </si>
  <si>
    <r>
      <t xml:space="preserve">Cena celkem včetně DPH  </t>
    </r>
    <r>
      <rPr>
        <sz val="11"/>
        <color theme="1"/>
        <rFont val="Calibri"/>
        <family val="2"/>
        <charset val="238"/>
        <scheme val="minor"/>
      </rPr>
      <t>/součet řádků 8+9/</t>
    </r>
  </si>
  <si>
    <r>
      <t xml:space="preserve">Cena bez DPH </t>
    </r>
    <r>
      <rPr>
        <sz val="11"/>
        <color theme="1"/>
        <rFont val="Calibri"/>
        <family val="2"/>
        <charset val="238"/>
        <scheme val="minor"/>
      </rPr>
      <t xml:space="preserve"> /součet řádků 6+7/</t>
    </r>
  </si>
  <si>
    <r>
      <t xml:space="preserve">Celkové náklady </t>
    </r>
    <r>
      <rPr>
        <sz val="11"/>
        <color theme="1"/>
        <rFont val="Calibri"/>
        <family val="2"/>
        <charset val="238"/>
        <scheme val="minor"/>
      </rPr>
      <t>/součet řádků 1, 2, 3, 4, 5/</t>
    </r>
  </si>
  <si>
    <r>
      <t xml:space="preserve">Mezisoučet </t>
    </r>
    <r>
      <rPr>
        <sz val="11"/>
        <color theme="1"/>
        <rFont val="Calibri"/>
        <family val="2"/>
        <charset val="238"/>
        <scheme val="minor"/>
      </rPr>
      <t xml:space="preserve"> /součet řádků 1, 2, 3/</t>
    </r>
  </si>
  <si>
    <r>
      <t xml:space="preserve">ZISK </t>
    </r>
    <r>
      <rPr>
        <sz val="11"/>
        <color theme="1"/>
        <rFont val="Calibri"/>
        <family val="2"/>
        <charset val="238"/>
        <scheme val="minor"/>
      </rPr>
      <t>z řádku 6</t>
    </r>
  </si>
  <si>
    <t xml:space="preserve">KALKULACE KONDIČNÍ JÍZDY - AUTOŠKOLA </t>
  </si>
  <si>
    <t>PHM</t>
  </si>
  <si>
    <t>č. jízdy:</t>
  </si>
  <si>
    <t>Mzdové náklady</t>
  </si>
  <si>
    <t>amortizace vozidla</t>
  </si>
  <si>
    <t>Kondiční jízdy - autoškola, stř. 91</t>
  </si>
  <si>
    <t>SPZ vozidla:</t>
  </si>
  <si>
    <t>hotově do pokladny školy</t>
  </si>
  <si>
    <t>Úhrada:</t>
  </si>
  <si>
    <t>variabilní symbol:</t>
  </si>
  <si>
    <t>Počet jízd:</t>
  </si>
  <si>
    <t>na účet školy</t>
  </si>
  <si>
    <t>Datum úhrady:</t>
  </si>
  <si>
    <t>2b</t>
  </si>
  <si>
    <t>odvody, FKSP</t>
  </si>
  <si>
    <t>5,90 x 20 km</t>
  </si>
  <si>
    <r>
      <t xml:space="preserve">CELKOVÁ CENA za 1 jízdu </t>
    </r>
    <r>
      <rPr>
        <sz val="11"/>
        <color theme="1"/>
        <rFont val="Calibri"/>
        <family val="2"/>
        <charset val="238"/>
        <scheme val="minor"/>
      </rPr>
      <t>/ součet řádků 10 až 12 /</t>
    </r>
  </si>
  <si>
    <t>14.</t>
  </si>
  <si>
    <t>CELKOVÁ CENA za všechny jízdy</t>
  </si>
  <si>
    <t>POČET JÍZD</t>
  </si>
  <si>
    <t>jméno a příjmení žáka:</t>
  </si>
  <si>
    <t>2UA 1214 (i20)</t>
  </si>
  <si>
    <t>1UZ 6978 (Bayon)</t>
  </si>
  <si>
    <t>DPČ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</si>
</sst>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9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4" fontId="1" fillId="0" borderId="1" xfId="0" applyNumberFormat="1" applyFont="1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0" fontId="6" fillId="0" borderId="0" xfId="1" applyFont="1"/>
    <xf numFmtId="0" fontId="5" fillId="0" borderId="0" xfId="1"/>
    <xf numFmtId="0" fontId="7" fillId="0" borderId="0" xfId="1" applyFont="1"/>
    <xf numFmtId="0" fontId="5" fillId="2" borderId="0" xfId="1" applyFill="1"/>
    <xf numFmtId="0" fontId="0" fillId="2" borderId="0" xfId="0" applyFill="1"/>
    <xf numFmtId="0" fontId="2" fillId="0" borderId="0" xfId="0" applyFont="1"/>
    <xf numFmtId="4" fontId="0" fillId="0" borderId="1" xfId="0" applyNumberFormat="1" applyBorder="1" applyAlignment="1" applyProtection="1">
      <alignment horizontal="right" vertical="center"/>
      <protection locked="0"/>
    </xf>
    <xf numFmtId="4" fontId="1" fillId="0" borderId="1" xfId="0" applyNumberFormat="1" applyFont="1" applyBorder="1" applyAlignment="1" applyProtection="1">
      <alignment horizontal="right" vertical="center"/>
      <protection hidden="1"/>
    </xf>
    <xf numFmtId="164" fontId="1" fillId="0" borderId="1" xfId="0" applyNumberFormat="1" applyFont="1" applyBorder="1" applyAlignment="1" applyProtection="1">
      <alignment horizontal="right" vertical="center"/>
      <protection hidden="1"/>
    </xf>
    <xf numFmtId="9" fontId="1" fillId="0" borderId="3" xfId="0" applyNumberFormat="1" applyFont="1" applyBorder="1" applyAlignment="1">
      <alignment horizontal="right" vertical="center"/>
    </xf>
    <xf numFmtId="0" fontId="0" fillId="0" borderId="1" xfId="0" applyBorder="1" applyAlignment="1">
      <alignment horizontal="center"/>
    </xf>
    <xf numFmtId="0" fontId="0" fillId="3" borderId="3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6" fillId="0" borderId="0" xfId="1" applyFont="1"/>
    <xf numFmtId="0" fontId="0" fillId="0" borderId="1" xfId="0" applyFont="1" applyBorder="1" applyAlignment="1">
      <alignment horizontal="center"/>
    </xf>
    <xf numFmtId="4" fontId="0" fillId="0" borderId="1" xfId="0" applyNumberFormat="1" applyFill="1" applyBorder="1" applyAlignment="1">
      <alignment horizontal="right" vertical="center"/>
    </xf>
    <xf numFmtId="3" fontId="1" fillId="0" borderId="1" xfId="0" applyNumberFormat="1" applyFont="1" applyFill="1" applyBorder="1" applyAlignment="1" applyProtection="1">
      <alignment horizontal="right" vertical="center"/>
      <protection hidden="1"/>
    </xf>
    <xf numFmtId="0" fontId="7" fillId="0" borderId="0" xfId="1" applyFont="1" applyBorder="1" applyAlignment="1">
      <alignment horizontal="center" vertical="center"/>
    </xf>
    <xf numFmtId="0" fontId="6" fillId="0" borderId="0" xfId="1" applyFont="1"/>
    <xf numFmtId="0" fontId="0" fillId="0" borderId="4" xfId="0" applyBorder="1" applyAlignment="1">
      <alignment horizontal="left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49" fontId="0" fillId="3" borderId="2" xfId="0" applyNumberFormat="1" applyFill="1" applyBorder="1" applyAlignment="1">
      <alignment horizontal="left" vertical="center"/>
    </xf>
    <xf numFmtId="49" fontId="0" fillId="3" borderId="4" xfId="0" applyNumberFormat="1" applyFill="1" applyBorder="1" applyAlignment="1">
      <alignment horizontal="left" vertical="center"/>
    </xf>
    <xf numFmtId="49" fontId="0" fillId="3" borderId="3" xfId="0" applyNumberFormat="1" applyFill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0" borderId="4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3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left" vertical="center"/>
    </xf>
    <xf numFmtId="0" fontId="9" fillId="3" borderId="4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2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4" borderId="1" xfId="0" applyFill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/>
    </xf>
    <xf numFmtId="14" fontId="0" fillId="3" borderId="0" xfId="0" applyNumberFormat="1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1059180</xdr:colOff>
      <xdr:row>1</xdr:row>
      <xdr:rowOff>15240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3EE6FB8A-A8D0-DD55-DCF9-23C10A3D0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78880" cy="906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1181100</xdr:colOff>
      <xdr:row>0</xdr:row>
      <xdr:rowOff>877577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EE6FB8A-A8D0-DD55-DCF9-23C10A3D0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305550" cy="8775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1"/>
  <sheetViews>
    <sheetView tabSelected="1" topLeftCell="A7" workbookViewId="0">
      <selection activeCell="Y12" sqref="Y12"/>
    </sheetView>
  </sheetViews>
  <sheetFormatPr defaultRowHeight="15" x14ac:dyDescent="0.25"/>
  <cols>
    <col min="1" max="1" width="5.85546875" customWidth="1"/>
    <col min="2" max="2" width="11.7109375" customWidth="1"/>
    <col min="5" max="5" width="14.42578125" customWidth="1"/>
    <col min="6" max="6" width="5.140625" customWidth="1"/>
    <col min="7" max="7" width="12.28515625" customWidth="1"/>
    <col min="9" max="9" width="18" customWidth="1"/>
    <col min="10" max="21" width="9.140625" style="10"/>
  </cols>
  <sheetData>
    <row r="1" spans="1:21" s="7" customFormat="1" ht="70.150000000000006" customHeight="1" x14ac:dyDescent="0.2">
      <c r="A1" s="25"/>
      <c r="B1" s="25"/>
      <c r="C1" s="25"/>
      <c r="D1" s="25"/>
      <c r="E1" s="25"/>
      <c r="F1" s="25"/>
      <c r="G1" s="25"/>
      <c r="H1" s="25"/>
      <c r="I1" s="25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</row>
    <row r="2" spans="1:21" s="7" customFormat="1" ht="12.75" x14ac:dyDescent="0.2">
      <c r="A2" s="6"/>
      <c r="B2" s="24"/>
      <c r="C2" s="24"/>
      <c r="D2" s="8"/>
      <c r="E2" s="24"/>
      <c r="F2" s="24"/>
      <c r="G2" s="8"/>
      <c r="H2" s="24"/>
      <c r="I2" s="24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1" ht="18.600000000000001" customHeight="1" x14ac:dyDescent="0.25">
      <c r="A3" s="29" t="s">
        <v>36</v>
      </c>
      <c r="B3" s="29"/>
      <c r="C3" s="29"/>
      <c r="D3" s="29"/>
      <c r="E3" s="29"/>
      <c r="F3" s="29"/>
      <c r="G3" s="29"/>
      <c r="H3" s="29"/>
      <c r="I3" s="29"/>
    </row>
    <row r="5" spans="1:21" ht="19.5" customHeight="1" x14ac:dyDescent="0.25">
      <c r="A5" s="27" t="s">
        <v>21</v>
      </c>
      <c r="B5" s="28"/>
      <c r="C5" s="30" t="s">
        <v>41</v>
      </c>
      <c r="D5" s="31"/>
      <c r="E5" s="31"/>
      <c r="F5" s="31"/>
      <c r="G5" s="31"/>
      <c r="H5" s="31"/>
      <c r="I5" s="32"/>
    </row>
    <row r="6" spans="1:21" ht="19.5" customHeight="1" x14ac:dyDescent="0.25">
      <c r="A6" s="36" t="s">
        <v>22</v>
      </c>
      <c r="B6" s="37"/>
      <c r="C6" s="40" t="s">
        <v>56</v>
      </c>
      <c r="D6" s="44"/>
      <c r="E6" s="45"/>
      <c r="F6" s="18"/>
      <c r="G6" s="18"/>
      <c r="H6" s="18"/>
      <c r="I6" s="17"/>
    </row>
    <row r="7" spans="1:21" ht="19.5" customHeight="1" x14ac:dyDescent="0.25">
      <c r="A7" s="38"/>
      <c r="B7" s="39"/>
      <c r="C7" s="40" t="s">
        <v>45</v>
      </c>
      <c r="D7" s="31"/>
      <c r="E7" s="32"/>
      <c r="F7" s="41"/>
      <c r="G7" s="42"/>
      <c r="H7" s="42"/>
      <c r="I7" s="43"/>
    </row>
    <row r="8" spans="1:21" ht="19.5" customHeight="1" x14ac:dyDescent="0.25">
      <c r="A8" s="27" t="s">
        <v>46</v>
      </c>
      <c r="B8" s="28"/>
      <c r="C8" s="33"/>
      <c r="D8" s="34"/>
      <c r="E8" s="34"/>
      <c r="F8" s="34"/>
      <c r="G8" s="34"/>
      <c r="H8" s="34"/>
      <c r="I8" s="35"/>
    </row>
    <row r="9" spans="1:21" ht="21" customHeight="1" x14ac:dyDescent="0.25">
      <c r="A9" s="27" t="s">
        <v>42</v>
      </c>
      <c r="B9" s="28"/>
      <c r="C9" s="50" t="s">
        <v>58</v>
      </c>
      <c r="D9" s="51"/>
      <c r="E9" s="52"/>
      <c r="F9" s="27" t="s">
        <v>38</v>
      </c>
      <c r="G9" s="47"/>
      <c r="H9" s="48"/>
      <c r="I9" s="49"/>
    </row>
    <row r="10" spans="1:21" x14ac:dyDescent="0.25">
      <c r="A10" s="26"/>
      <c r="B10" s="26"/>
      <c r="C10" s="26"/>
      <c r="D10" s="26"/>
      <c r="E10" s="26"/>
      <c r="F10" s="26"/>
      <c r="G10" s="26"/>
      <c r="H10" s="26"/>
      <c r="I10" s="26"/>
    </row>
    <row r="11" spans="1:21" x14ac:dyDescent="0.25">
      <c r="A11" s="2" t="s">
        <v>0</v>
      </c>
      <c r="B11" s="46" t="s">
        <v>1</v>
      </c>
      <c r="C11" s="46"/>
      <c r="D11" s="46"/>
      <c r="E11" s="46"/>
      <c r="F11" s="46"/>
      <c r="G11" s="2" t="s">
        <v>2</v>
      </c>
      <c r="H11" s="46" t="s">
        <v>3</v>
      </c>
      <c r="I11" s="46"/>
    </row>
    <row r="12" spans="1:21" ht="17.25" customHeight="1" x14ac:dyDescent="0.25">
      <c r="A12" s="2" t="s">
        <v>4</v>
      </c>
      <c r="B12" s="27" t="s">
        <v>26</v>
      </c>
      <c r="C12" s="47"/>
      <c r="D12" s="47"/>
      <c r="E12" s="47"/>
      <c r="F12" s="28"/>
      <c r="G12" s="13">
        <f>G13+G14</f>
        <v>39.56</v>
      </c>
      <c r="H12" s="54"/>
      <c r="I12" s="54"/>
    </row>
    <row r="13" spans="1:21" ht="16.899999999999999" customHeight="1" x14ac:dyDescent="0.25">
      <c r="A13" s="1" t="s">
        <v>6</v>
      </c>
      <c r="B13" s="53" t="s">
        <v>37</v>
      </c>
      <c r="C13" s="53"/>
      <c r="D13" s="53"/>
      <c r="E13" s="53"/>
      <c r="F13" s="53"/>
      <c r="G13" s="12">
        <v>39.56</v>
      </c>
      <c r="H13" s="54"/>
      <c r="I13" s="54"/>
    </row>
    <row r="14" spans="1:21" ht="16.899999999999999" customHeight="1" x14ac:dyDescent="0.25">
      <c r="A14" s="1" t="s">
        <v>7</v>
      </c>
      <c r="B14" s="53"/>
      <c r="C14" s="53"/>
      <c r="D14" s="53"/>
      <c r="E14" s="53"/>
      <c r="F14" s="53"/>
      <c r="G14" s="12">
        <v>0</v>
      </c>
      <c r="H14" s="54"/>
      <c r="I14" s="54"/>
    </row>
    <row r="15" spans="1:21" ht="16.899999999999999" customHeight="1" x14ac:dyDescent="0.25">
      <c r="A15" s="2" t="s">
        <v>5</v>
      </c>
      <c r="B15" s="27" t="s">
        <v>39</v>
      </c>
      <c r="C15" s="47"/>
      <c r="D15" s="47"/>
      <c r="E15" s="47"/>
      <c r="F15" s="28"/>
      <c r="G15" s="4">
        <f>G16+G17</f>
        <v>337</v>
      </c>
      <c r="H15" s="54"/>
      <c r="I15" s="54"/>
    </row>
    <row r="16" spans="1:21" ht="16.899999999999999" customHeight="1" x14ac:dyDescent="0.25">
      <c r="A16" s="21" t="s">
        <v>8</v>
      </c>
      <c r="B16" s="55" t="s">
        <v>59</v>
      </c>
      <c r="C16" s="56"/>
      <c r="D16" s="56"/>
      <c r="E16" s="56"/>
      <c r="F16" s="57"/>
      <c r="G16" s="4">
        <v>250</v>
      </c>
      <c r="H16" s="58"/>
      <c r="I16" s="59"/>
    </row>
    <row r="17" spans="1:9" ht="16.899999999999999" customHeight="1" x14ac:dyDescent="0.25">
      <c r="A17" s="3" t="s">
        <v>49</v>
      </c>
      <c r="B17" s="30" t="s">
        <v>50</v>
      </c>
      <c r="C17" s="31"/>
      <c r="D17" s="31"/>
      <c r="E17" s="31"/>
      <c r="F17" s="32"/>
      <c r="G17" s="22">
        <v>87</v>
      </c>
      <c r="H17" s="40"/>
      <c r="I17" s="45"/>
    </row>
    <row r="18" spans="1:9" ht="16.899999999999999" customHeight="1" x14ac:dyDescent="0.25">
      <c r="A18" s="2" t="s">
        <v>9</v>
      </c>
      <c r="B18" s="27" t="s">
        <v>27</v>
      </c>
      <c r="C18" s="47"/>
      <c r="D18" s="47"/>
      <c r="E18" s="47"/>
      <c r="F18" s="28"/>
      <c r="G18" s="4">
        <f>G19+G20</f>
        <v>118</v>
      </c>
      <c r="H18" s="54"/>
      <c r="I18" s="54"/>
    </row>
    <row r="19" spans="1:9" ht="16.899999999999999" customHeight="1" x14ac:dyDescent="0.25">
      <c r="A19" s="1" t="s">
        <v>10</v>
      </c>
      <c r="B19" s="53" t="s">
        <v>40</v>
      </c>
      <c r="C19" s="53"/>
      <c r="D19" s="53"/>
      <c r="E19" s="53"/>
      <c r="F19" s="53"/>
      <c r="G19" s="5">
        <f>5.9*20</f>
        <v>118</v>
      </c>
      <c r="H19" s="60" t="s">
        <v>51</v>
      </c>
      <c r="I19" s="60"/>
    </row>
    <row r="20" spans="1:9" ht="16.899999999999999" customHeight="1" x14ac:dyDescent="0.25">
      <c r="A20" s="1" t="s">
        <v>11</v>
      </c>
      <c r="B20" s="53" t="s">
        <v>25</v>
      </c>
      <c r="C20" s="53"/>
      <c r="D20" s="53"/>
      <c r="E20" s="53"/>
      <c r="F20" s="53"/>
      <c r="G20" s="5">
        <v>0</v>
      </c>
      <c r="H20" s="30"/>
      <c r="I20" s="32"/>
    </row>
    <row r="21" spans="1:9" ht="16.899999999999999" customHeight="1" x14ac:dyDescent="0.25">
      <c r="A21" s="2" t="s">
        <v>12</v>
      </c>
      <c r="B21" s="61" t="s">
        <v>34</v>
      </c>
      <c r="C21" s="61"/>
      <c r="D21" s="61"/>
      <c r="E21" s="61"/>
      <c r="F21" s="61"/>
      <c r="G21" s="4">
        <f>G12+G15+G18</f>
        <v>494.56</v>
      </c>
      <c r="H21" s="54"/>
      <c r="I21" s="54"/>
    </row>
    <row r="22" spans="1:9" ht="16.899999999999999" customHeight="1" x14ac:dyDescent="0.25">
      <c r="A22" s="2" t="s">
        <v>13</v>
      </c>
      <c r="B22" s="27" t="s">
        <v>20</v>
      </c>
      <c r="C22" s="47"/>
      <c r="D22" s="47"/>
      <c r="E22" s="47"/>
      <c r="F22" s="15"/>
      <c r="G22" s="22">
        <v>50</v>
      </c>
      <c r="H22" s="53"/>
      <c r="I22" s="53"/>
    </row>
    <row r="23" spans="1:9" ht="16.899999999999999" customHeight="1" x14ac:dyDescent="0.25">
      <c r="A23" s="2" t="s">
        <v>14</v>
      </c>
      <c r="B23" s="61" t="s">
        <v>33</v>
      </c>
      <c r="C23" s="61"/>
      <c r="D23" s="61"/>
      <c r="E23" s="61"/>
      <c r="F23" s="61"/>
      <c r="G23" s="4">
        <f>G21+G22</f>
        <v>544.55999999999995</v>
      </c>
      <c r="H23" s="54"/>
      <c r="I23" s="54"/>
    </row>
    <row r="24" spans="1:9" ht="16.899999999999999" customHeight="1" x14ac:dyDescent="0.25">
      <c r="A24" s="2" t="s">
        <v>15</v>
      </c>
      <c r="B24" s="27" t="s">
        <v>35</v>
      </c>
      <c r="C24" s="47"/>
      <c r="D24" s="47"/>
      <c r="E24" s="47"/>
      <c r="F24" s="15"/>
      <c r="G24" s="5">
        <v>33.950000000000003</v>
      </c>
      <c r="H24" s="54"/>
      <c r="I24" s="54"/>
    </row>
    <row r="25" spans="1:9" ht="16.899999999999999" customHeight="1" x14ac:dyDescent="0.25">
      <c r="A25" s="2" t="s">
        <v>16</v>
      </c>
      <c r="B25" s="61" t="s">
        <v>32</v>
      </c>
      <c r="C25" s="61"/>
      <c r="D25" s="61"/>
      <c r="E25" s="61"/>
      <c r="F25" s="61"/>
      <c r="G25" s="4">
        <f>G23+G24</f>
        <v>578.51</v>
      </c>
      <c r="H25" s="54"/>
      <c r="I25" s="54"/>
    </row>
    <row r="26" spans="1:9" ht="16.899999999999999" customHeight="1" x14ac:dyDescent="0.25">
      <c r="A26" s="2" t="s">
        <v>17</v>
      </c>
      <c r="B26" s="27" t="s">
        <v>28</v>
      </c>
      <c r="C26" s="47"/>
      <c r="D26" s="47"/>
      <c r="E26" s="47"/>
      <c r="F26" s="15"/>
      <c r="G26" s="5">
        <f>G25*0.21</f>
        <v>121.4871</v>
      </c>
      <c r="H26" s="54"/>
      <c r="I26" s="54"/>
    </row>
    <row r="27" spans="1:9" ht="16.899999999999999" customHeight="1" x14ac:dyDescent="0.25">
      <c r="A27" s="2" t="s">
        <v>18</v>
      </c>
      <c r="B27" s="61" t="s">
        <v>31</v>
      </c>
      <c r="C27" s="61"/>
      <c r="D27" s="61"/>
      <c r="E27" s="61"/>
      <c r="F27" s="61"/>
      <c r="G27" s="4">
        <f>G25+G26</f>
        <v>699.99710000000005</v>
      </c>
      <c r="H27" s="54"/>
      <c r="I27" s="54"/>
    </row>
    <row r="28" spans="1:9" ht="16.899999999999999" customHeight="1" x14ac:dyDescent="0.25">
      <c r="A28" s="2" t="s">
        <v>29</v>
      </c>
      <c r="B28" s="61"/>
      <c r="C28" s="61"/>
      <c r="D28" s="61"/>
      <c r="E28" s="61"/>
      <c r="F28" s="61"/>
      <c r="G28" s="5">
        <v>0</v>
      </c>
      <c r="H28" s="54"/>
      <c r="I28" s="54"/>
    </row>
    <row r="29" spans="1:9" ht="16.899999999999999" customHeight="1" x14ac:dyDescent="0.25">
      <c r="A29" s="2" t="s">
        <v>19</v>
      </c>
      <c r="B29" s="61" t="s">
        <v>52</v>
      </c>
      <c r="C29" s="61"/>
      <c r="D29" s="61"/>
      <c r="E29" s="61"/>
      <c r="F29" s="61"/>
      <c r="G29" s="14">
        <f>ROUND(G27,0)+G28</f>
        <v>700</v>
      </c>
      <c r="H29" s="30"/>
      <c r="I29" s="32"/>
    </row>
    <row r="30" spans="1:9" ht="16.899999999999999" customHeight="1" x14ac:dyDescent="0.25">
      <c r="A30" s="19" t="s">
        <v>30</v>
      </c>
      <c r="B30" s="61" t="s">
        <v>55</v>
      </c>
      <c r="C30" s="53"/>
      <c r="D30" s="53"/>
      <c r="E30" s="53"/>
      <c r="F30" s="53"/>
      <c r="G30" s="23">
        <f>C8</f>
        <v>0</v>
      </c>
      <c r="H30" s="53"/>
      <c r="I30" s="53"/>
    </row>
    <row r="31" spans="1:9" ht="16.899999999999999" customHeight="1" x14ac:dyDescent="0.25">
      <c r="A31" s="19" t="s">
        <v>53</v>
      </c>
      <c r="B31" s="61" t="s">
        <v>54</v>
      </c>
      <c r="C31" s="53"/>
      <c r="D31" s="53"/>
      <c r="E31" s="53"/>
      <c r="F31" s="53"/>
      <c r="G31" s="14">
        <f>G30*G29</f>
        <v>0</v>
      </c>
      <c r="H31" s="53"/>
      <c r="I31" s="53"/>
    </row>
    <row r="32" spans="1:9" ht="16.899999999999999" customHeight="1" x14ac:dyDescent="0.25"/>
    <row r="33" spans="1:9" ht="16.899999999999999" customHeight="1" x14ac:dyDescent="0.25">
      <c r="A33" s="68" t="s">
        <v>23</v>
      </c>
      <c r="B33" s="68"/>
      <c r="C33" s="68"/>
      <c r="D33" s="66"/>
      <c r="E33" s="67"/>
    </row>
    <row r="34" spans="1:9" ht="16.899999999999999" customHeight="1" x14ac:dyDescent="0.25">
      <c r="A34" s="68" t="s">
        <v>24</v>
      </c>
      <c r="B34" s="68"/>
      <c r="C34" s="68"/>
      <c r="D34" s="67"/>
      <c r="E34" s="67"/>
    </row>
    <row r="35" spans="1:9" ht="16.899999999999999" customHeight="1" x14ac:dyDescent="0.25"/>
    <row r="36" spans="1:9" ht="16.899999999999999" customHeight="1" x14ac:dyDescent="0.25">
      <c r="A36" s="62" t="s">
        <v>44</v>
      </c>
      <c r="B36" s="62"/>
      <c r="C36" s="65" t="s">
        <v>47</v>
      </c>
      <c r="D36" s="65"/>
      <c r="E36" s="65"/>
      <c r="F36" s="65" t="s">
        <v>43</v>
      </c>
      <c r="G36" s="65"/>
      <c r="H36" s="65"/>
      <c r="I36" s="65"/>
    </row>
    <row r="37" spans="1:9" ht="16.899999999999999" customHeight="1" x14ac:dyDescent="0.25">
      <c r="A37" s="62" t="s">
        <v>48</v>
      </c>
      <c r="B37" s="62"/>
      <c r="C37" s="63"/>
      <c r="D37" s="63"/>
      <c r="E37" s="63"/>
      <c r="F37" s="64"/>
      <c r="G37" s="64"/>
      <c r="H37" s="64"/>
      <c r="I37" s="64"/>
    </row>
    <row r="38" spans="1:9" ht="16.899999999999999" customHeight="1" x14ac:dyDescent="0.25">
      <c r="A38" s="62"/>
      <c r="B38" s="62"/>
      <c r="C38" s="63"/>
      <c r="D38" s="63"/>
      <c r="E38" s="63"/>
      <c r="F38" s="64"/>
      <c r="G38" s="64"/>
      <c r="H38" s="64"/>
      <c r="I38" s="64"/>
    </row>
    <row r="39" spans="1:9" s="10" customFormat="1" x14ac:dyDescent="0.25">
      <c r="A39"/>
      <c r="B39"/>
      <c r="C39" s="11"/>
      <c r="D39"/>
      <c r="E39"/>
      <c r="F39"/>
      <c r="G39"/>
      <c r="H39"/>
      <c r="I39"/>
    </row>
    <row r="40" spans="1:9" s="10" customFormat="1" x14ac:dyDescent="0.25"/>
    <row r="41" spans="1:9" s="10" customFormat="1" x14ac:dyDescent="0.25"/>
    <row r="42" spans="1:9" s="10" customFormat="1" x14ac:dyDescent="0.25"/>
    <row r="43" spans="1:9" s="10" customFormat="1" x14ac:dyDescent="0.25"/>
    <row r="44" spans="1:9" s="10" customFormat="1" x14ac:dyDescent="0.25"/>
    <row r="45" spans="1:9" s="10" customFormat="1" x14ac:dyDescent="0.25"/>
    <row r="46" spans="1:9" s="10" customFormat="1" x14ac:dyDescent="0.25"/>
    <row r="47" spans="1:9" s="10" customFormat="1" x14ac:dyDescent="0.25"/>
    <row r="48" spans="1:9" s="10" customFormat="1" x14ac:dyDescent="0.25"/>
    <row r="49" s="10" customFormat="1" x14ac:dyDescent="0.25"/>
    <row r="50" s="10" customFormat="1" x14ac:dyDescent="0.25"/>
    <row r="51" s="10" customFormat="1" x14ac:dyDescent="0.25"/>
    <row r="52" s="10" customFormat="1" x14ac:dyDescent="0.25"/>
    <row r="53" s="10" customFormat="1" x14ac:dyDescent="0.25"/>
    <row r="54" s="10" customFormat="1" x14ac:dyDescent="0.25"/>
    <row r="55" s="10" customFormat="1" x14ac:dyDescent="0.25"/>
    <row r="56" s="10" customFormat="1" x14ac:dyDescent="0.25"/>
    <row r="57" s="10" customFormat="1" x14ac:dyDescent="0.25"/>
    <row r="58" s="10" customFormat="1" x14ac:dyDescent="0.25"/>
    <row r="59" s="10" customFormat="1" x14ac:dyDescent="0.25"/>
    <row r="60" s="10" customFormat="1" x14ac:dyDescent="0.25"/>
    <row r="61" s="10" customFormat="1" x14ac:dyDescent="0.25"/>
    <row r="62" s="10" customFormat="1" x14ac:dyDescent="0.25"/>
    <row r="63" s="10" customFormat="1" x14ac:dyDescent="0.25"/>
    <row r="64" s="10" customFormat="1" x14ac:dyDescent="0.25"/>
    <row r="65" s="10" customFormat="1" x14ac:dyDescent="0.25"/>
    <row r="66" s="10" customFormat="1" x14ac:dyDescent="0.25"/>
    <row r="67" s="10" customFormat="1" x14ac:dyDescent="0.25"/>
    <row r="68" s="10" customFormat="1" x14ac:dyDescent="0.25"/>
    <row r="69" s="10" customFormat="1" x14ac:dyDescent="0.25"/>
    <row r="70" s="10" customFormat="1" x14ac:dyDescent="0.25"/>
    <row r="71" s="10" customFormat="1" x14ac:dyDescent="0.25"/>
  </sheetData>
  <mergeCells count="70">
    <mergeCell ref="A37:B38"/>
    <mergeCell ref="C37:E38"/>
    <mergeCell ref="F37:I38"/>
    <mergeCell ref="B29:F29"/>
    <mergeCell ref="H29:I29"/>
    <mergeCell ref="A36:B36"/>
    <mergeCell ref="C36:E36"/>
    <mergeCell ref="F36:I36"/>
    <mergeCell ref="D33:E33"/>
    <mergeCell ref="A33:C33"/>
    <mergeCell ref="A34:C34"/>
    <mergeCell ref="D34:E34"/>
    <mergeCell ref="B30:F30"/>
    <mergeCell ref="H30:I30"/>
    <mergeCell ref="B31:F31"/>
    <mergeCell ref="H31:I31"/>
    <mergeCell ref="B25:F25"/>
    <mergeCell ref="H25:I25"/>
    <mergeCell ref="H26:I26"/>
    <mergeCell ref="B28:F28"/>
    <mergeCell ref="H28:I28"/>
    <mergeCell ref="B26:E26"/>
    <mergeCell ref="B27:F27"/>
    <mergeCell ref="H27:I27"/>
    <mergeCell ref="H22:I22"/>
    <mergeCell ref="B23:F23"/>
    <mergeCell ref="H23:I23"/>
    <mergeCell ref="H24:I24"/>
    <mergeCell ref="B22:E22"/>
    <mergeCell ref="B24:E24"/>
    <mergeCell ref="B19:F19"/>
    <mergeCell ref="H19:I19"/>
    <mergeCell ref="B20:F20"/>
    <mergeCell ref="H20:I20"/>
    <mergeCell ref="B21:F21"/>
    <mergeCell ref="H21:I21"/>
    <mergeCell ref="B13:F13"/>
    <mergeCell ref="H12:I12"/>
    <mergeCell ref="H13:I13"/>
    <mergeCell ref="H18:I18"/>
    <mergeCell ref="B14:F14"/>
    <mergeCell ref="H14:I14"/>
    <mergeCell ref="H15:I15"/>
    <mergeCell ref="B17:F17"/>
    <mergeCell ref="H17:I17"/>
    <mergeCell ref="B15:F15"/>
    <mergeCell ref="B18:F18"/>
    <mergeCell ref="B16:F16"/>
    <mergeCell ref="H16:I16"/>
    <mergeCell ref="B12:F12"/>
    <mergeCell ref="B11:F11"/>
    <mergeCell ref="H11:I11"/>
    <mergeCell ref="F9:G9"/>
    <mergeCell ref="H9:I9"/>
    <mergeCell ref="A9:B9"/>
    <mergeCell ref="C9:E9"/>
    <mergeCell ref="B2:C2"/>
    <mergeCell ref="E2:F2"/>
    <mergeCell ref="H2:I2"/>
    <mergeCell ref="A1:I1"/>
    <mergeCell ref="A10:I10"/>
    <mergeCell ref="A5:B5"/>
    <mergeCell ref="A8:B8"/>
    <mergeCell ref="A3:I3"/>
    <mergeCell ref="C5:I5"/>
    <mergeCell ref="C8:I8"/>
    <mergeCell ref="A6:B7"/>
    <mergeCell ref="C7:E7"/>
    <mergeCell ref="F7:I7"/>
    <mergeCell ref="C6:E6"/>
  </mergeCells>
  <printOptions horizontalCentered="1"/>
  <pageMargins left="0.23622047244094491" right="0.23622047244094491" top="0.55118110236220474" bottom="0.55118110236220474" header="0.11811023622047245" footer="0.1181102362204724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workbookViewId="0">
      <selection activeCell="Y22" sqref="Y22"/>
    </sheetView>
  </sheetViews>
  <sheetFormatPr defaultRowHeight="15" x14ac:dyDescent="0.25"/>
  <cols>
    <col min="1" max="1" width="5.85546875" customWidth="1"/>
    <col min="2" max="2" width="11.7109375" customWidth="1"/>
    <col min="5" max="5" width="14.42578125" customWidth="1"/>
    <col min="6" max="6" width="5.140625" customWidth="1"/>
    <col min="7" max="7" width="12.28515625" customWidth="1"/>
    <col min="9" max="9" width="18" customWidth="1"/>
  </cols>
  <sheetData>
    <row r="1" spans="1:9" ht="69.75" customHeight="1" x14ac:dyDescent="0.25">
      <c r="A1" s="25"/>
      <c r="B1" s="25"/>
      <c r="C1" s="25"/>
      <c r="D1" s="25"/>
      <c r="E1" s="25"/>
      <c r="F1" s="25"/>
      <c r="G1" s="25"/>
      <c r="H1" s="25"/>
      <c r="I1" s="25"/>
    </row>
    <row r="2" spans="1:9" x14ac:dyDescent="0.25">
      <c r="A2" s="20"/>
      <c r="B2" s="24"/>
      <c r="C2" s="24"/>
      <c r="D2" s="8"/>
      <c r="E2" s="24"/>
      <c r="F2" s="24"/>
      <c r="G2" s="8"/>
      <c r="H2" s="24"/>
      <c r="I2" s="24"/>
    </row>
    <row r="3" spans="1:9" ht="18" customHeight="1" x14ac:dyDescent="0.25">
      <c r="A3" s="29" t="s">
        <v>36</v>
      </c>
      <c r="B3" s="29"/>
      <c r="C3" s="29"/>
      <c r="D3" s="29"/>
      <c r="E3" s="29"/>
      <c r="F3" s="29"/>
      <c r="G3" s="29"/>
      <c r="H3" s="29"/>
      <c r="I3" s="29"/>
    </row>
    <row r="5" spans="1:9" ht="19.5" customHeight="1" x14ac:dyDescent="0.25">
      <c r="A5" s="27" t="s">
        <v>21</v>
      </c>
      <c r="B5" s="28"/>
      <c r="C5" s="30" t="s">
        <v>41</v>
      </c>
      <c r="D5" s="31"/>
      <c r="E5" s="31"/>
      <c r="F5" s="31"/>
      <c r="G5" s="31"/>
      <c r="H5" s="31"/>
      <c r="I5" s="32"/>
    </row>
    <row r="6" spans="1:9" ht="19.5" customHeight="1" x14ac:dyDescent="0.25">
      <c r="A6" s="36" t="s">
        <v>22</v>
      </c>
      <c r="B6" s="37"/>
      <c r="C6" s="40" t="s">
        <v>56</v>
      </c>
      <c r="D6" s="44"/>
      <c r="E6" s="45"/>
      <c r="F6" s="18"/>
      <c r="G6" s="18"/>
      <c r="H6" s="18"/>
      <c r="I6" s="17"/>
    </row>
    <row r="7" spans="1:9" ht="19.5" customHeight="1" x14ac:dyDescent="0.25">
      <c r="A7" s="38"/>
      <c r="B7" s="39"/>
      <c r="C7" s="40" t="s">
        <v>45</v>
      </c>
      <c r="D7" s="31"/>
      <c r="E7" s="32"/>
      <c r="F7" s="41"/>
      <c r="G7" s="42"/>
      <c r="H7" s="42"/>
      <c r="I7" s="43"/>
    </row>
    <row r="8" spans="1:9" ht="19.5" customHeight="1" x14ac:dyDescent="0.25">
      <c r="A8" s="27" t="s">
        <v>46</v>
      </c>
      <c r="B8" s="28"/>
      <c r="C8" s="33"/>
      <c r="D8" s="34"/>
      <c r="E8" s="34"/>
      <c r="F8" s="34"/>
      <c r="G8" s="34"/>
      <c r="H8" s="34"/>
      <c r="I8" s="35"/>
    </row>
    <row r="9" spans="1:9" ht="21" customHeight="1" x14ac:dyDescent="0.25">
      <c r="A9" s="27" t="s">
        <v>42</v>
      </c>
      <c r="B9" s="28"/>
      <c r="C9" s="50" t="s">
        <v>57</v>
      </c>
      <c r="D9" s="51"/>
      <c r="E9" s="52"/>
      <c r="F9" s="27" t="s">
        <v>38</v>
      </c>
      <c r="G9" s="47"/>
      <c r="H9" s="48"/>
      <c r="I9" s="49"/>
    </row>
    <row r="10" spans="1:9" x14ac:dyDescent="0.25">
      <c r="A10" s="26"/>
      <c r="B10" s="26"/>
      <c r="C10" s="26"/>
      <c r="D10" s="26"/>
      <c r="E10" s="26"/>
      <c r="F10" s="26"/>
      <c r="G10" s="26"/>
      <c r="H10" s="26"/>
      <c r="I10" s="26"/>
    </row>
    <row r="11" spans="1:9" ht="16.5" customHeight="1" x14ac:dyDescent="0.25">
      <c r="A11" s="19" t="s">
        <v>0</v>
      </c>
      <c r="B11" s="46" t="s">
        <v>1</v>
      </c>
      <c r="C11" s="46"/>
      <c r="D11" s="46"/>
      <c r="E11" s="46"/>
      <c r="F11" s="46"/>
      <c r="G11" s="19" t="s">
        <v>2</v>
      </c>
      <c r="H11" s="46" t="s">
        <v>3</v>
      </c>
      <c r="I11" s="46"/>
    </row>
    <row r="12" spans="1:9" ht="16.5" customHeight="1" x14ac:dyDescent="0.25">
      <c r="A12" s="19" t="s">
        <v>4</v>
      </c>
      <c r="B12" s="27" t="s">
        <v>26</v>
      </c>
      <c r="C12" s="47"/>
      <c r="D12" s="47"/>
      <c r="E12" s="47"/>
      <c r="F12" s="28"/>
      <c r="G12" s="13">
        <f>G13+G14</f>
        <v>37</v>
      </c>
      <c r="H12" s="54"/>
      <c r="I12" s="54"/>
    </row>
    <row r="13" spans="1:9" ht="16.5" customHeight="1" x14ac:dyDescent="0.25">
      <c r="A13" s="16" t="s">
        <v>6</v>
      </c>
      <c r="B13" s="53" t="s">
        <v>37</v>
      </c>
      <c r="C13" s="53"/>
      <c r="D13" s="53"/>
      <c r="E13" s="53"/>
      <c r="F13" s="53"/>
      <c r="G13" s="12">
        <v>37</v>
      </c>
      <c r="H13" s="54"/>
      <c r="I13" s="54"/>
    </row>
    <row r="14" spans="1:9" ht="16.5" customHeight="1" x14ac:dyDescent="0.25">
      <c r="A14" s="16" t="s">
        <v>7</v>
      </c>
      <c r="B14" s="53"/>
      <c r="C14" s="53"/>
      <c r="D14" s="53"/>
      <c r="E14" s="53"/>
      <c r="F14" s="53"/>
      <c r="G14" s="12">
        <v>0</v>
      </c>
      <c r="H14" s="54"/>
      <c r="I14" s="54"/>
    </row>
    <row r="15" spans="1:9" ht="16.5" customHeight="1" x14ac:dyDescent="0.25">
      <c r="A15" s="19" t="s">
        <v>5</v>
      </c>
      <c r="B15" s="27" t="s">
        <v>39</v>
      </c>
      <c r="C15" s="47"/>
      <c r="D15" s="47"/>
      <c r="E15" s="47"/>
      <c r="F15" s="28"/>
      <c r="G15" s="4">
        <f>G16+G17</f>
        <v>337</v>
      </c>
      <c r="H15" s="54"/>
      <c r="I15" s="54"/>
    </row>
    <row r="16" spans="1:9" ht="16.5" customHeight="1" x14ac:dyDescent="0.25">
      <c r="A16" s="21" t="s">
        <v>8</v>
      </c>
      <c r="B16" s="55" t="s">
        <v>59</v>
      </c>
      <c r="C16" s="56"/>
      <c r="D16" s="56"/>
      <c r="E16" s="56"/>
      <c r="F16" s="57"/>
      <c r="G16" s="4">
        <v>250</v>
      </c>
      <c r="H16" s="58"/>
      <c r="I16" s="59"/>
    </row>
    <row r="17" spans="1:9" ht="16.5" customHeight="1" x14ac:dyDescent="0.25">
      <c r="A17" s="3" t="s">
        <v>49</v>
      </c>
      <c r="B17" s="30" t="s">
        <v>50</v>
      </c>
      <c r="C17" s="31"/>
      <c r="D17" s="31"/>
      <c r="E17" s="31"/>
      <c r="F17" s="32"/>
      <c r="G17" s="22">
        <v>87</v>
      </c>
      <c r="H17" s="40"/>
      <c r="I17" s="45"/>
    </row>
    <row r="18" spans="1:9" ht="16.5" customHeight="1" x14ac:dyDescent="0.25">
      <c r="A18" s="19" t="s">
        <v>9</v>
      </c>
      <c r="B18" s="27" t="s">
        <v>27</v>
      </c>
      <c r="C18" s="47"/>
      <c r="D18" s="47"/>
      <c r="E18" s="47"/>
      <c r="F18" s="28"/>
      <c r="G18" s="4">
        <f>G19+G20</f>
        <v>118</v>
      </c>
      <c r="H18" s="54"/>
      <c r="I18" s="54"/>
    </row>
    <row r="19" spans="1:9" ht="16.5" customHeight="1" x14ac:dyDescent="0.25">
      <c r="A19" s="16" t="s">
        <v>10</v>
      </c>
      <c r="B19" s="53" t="s">
        <v>40</v>
      </c>
      <c r="C19" s="53"/>
      <c r="D19" s="53"/>
      <c r="E19" s="53"/>
      <c r="F19" s="53"/>
      <c r="G19" s="5">
        <f>5.9*20</f>
        <v>118</v>
      </c>
      <c r="H19" s="60" t="s">
        <v>51</v>
      </c>
      <c r="I19" s="60"/>
    </row>
    <row r="20" spans="1:9" ht="16.5" customHeight="1" x14ac:dyDescent="0.25">
      <c r="A20" s="16" t="s">
        <v>11</v>
      </c>
      <c r="B20" s="53" t="s">
        <v>25</v>
      </c>
      <c r="C20" s="53"/>
      <c r="D20" s="53"/>
      <c r="E20" s="53"/>
      <c r="F20" s="53"/>
      <c r="G20" s="5">
        <v>0</v>
      </c>
      <c r="H20" s="30"/>
      <c r="I20" s="32"/>
    </row>
    <row r="21" spans="1:9" ht="16.5" customHeight="1" x14ac:dyDescent="0.25">
      <c r="A21" s="19" t="s">
        <v>12</v>
      </c>
      <c r="B21" s="61" t="s">
        <v>34</v>
      </c>
      <c r="C21" s="61"/>
      <c r="D21" s="61"/>
      <c r="E21" s="61"/>
      <c r="F21" s="61"/>
      <c r="G21" s="4">
        <f>G12+G15+G18</f>
        <v>492</v>
      </c>
      <c r="H21" s="54"/>
      <c r="I21" s="54"/>
    </row>
    <row r="22" spans="1:9" ht="16.5" customHeight="1" x14ac:dyDescent="0.25">
      <c r="A22" s="19" t="s">
        <v>13</v>
      </c>
      <c r="B22" s="27" t="s">
        <v>20</v>
      </c>
      <c r="C22" s="47"/>
      <c r="D22" s="47"/>
      <c r="E22" s="47"/>
      <c r="F22" s="15"/>
      <c r="G22" s="22">
        <v>50</v>
      </c>
      <c r="H22" s="53"/>
      <c r="I22" s="53"/>
    </row>
    <row r="23" spans="1:9" ht="16.5" customHeight="1" x14ac:dyDescent="0.25">
      <c r="A23" s="19" t="s">
        <v>14</v>
      </c>
      <c r="B23" s="61" t="s">
        <v>33</v>
      </c>
      <c r="C23" s="61"/>
      <c r="D23" s="61"/>
      <c r="E23" s="61"/>
      <c r="F23" s="61"/>
      <c r="G23" s="4">
        <f>G21+G22</f>
        <v>542</v>
      </c>
      <c r="H23" s="54"/>
      <c r="I23" s="54"/>
    </row>
    <row r="24" spans="1:9" ht="16.5" customHeight="1" x14ac:dyDescent="0.25">
      <c r="A24" s="19" t="s">
        <v>15</v>
      </c>
      <c r="B24" s="27" t="s">
        <v>35</v>
      </c>
      <c r="C24" s="47"/>
      <c r="D24" s="47"/>
      <c r="E24" s="47"/>
      <c r="F24" s="15"/>
      <c r="G24" s="5">
        <v>36.51</v>
      </c>
      <c r="H24" s="54"/>
      <c r="I24" s="54"/>
    </row>
    <row r="25" spans="1:9" ht="16.5" customHeight="1" x14ac:dyDescent="0.25">
      <c r="A25" s="19" t="s">
        <v>16</v>
      </c>
      <c r="B25" s="61" t="s">
        <v>32</v>
      </c>
      <c r="C25" s="61"/>
      <c r="D25" s="61"/>
      <c r="E25" s="61"/>
      <c r="F25" s="61"/>
      <c r="G25" s="4">
        <f>G23+G24</f>
        <v>578.51</v>
      </c>
      <c r="H25" s="54"/>
      <c r="I25" s="54"/>
    </row>
    <row r="26" spans="1:9" ht="16.5" customHeight="1" x14ac:dyDescent="0.25">
      <c r="A26" s="19" t="s">
        <v>17</v>
      </c>
      <c r="B26" s="27" t="s">
        <v>28</v>
      </c>
      <c r="C26" s="47"/>
      <c r="D26" s="47"/>
      <c r="E26" s="47"/>
      <c r="F26" s="15"/>
      <c r="G26" s="5">
        <f>G25*0.21</f>
        <v>121.4871</v>
      </c>
      <c r="H26" s="54"/>
      <c r="I26" s="54"/>
    </row>
    <row r="27" spans="1:9" ht="16.5" customHeight="1" x14ac:dyDescent="0.25">
      <c r="A27" s="19" t="s">
        <v>18</v>
      </c>
      <c r="B27" s="61" t="s">
        <v>31</v>
      </c>
      <c r="C27" s="61"/>
      <c r="D27" s="61"/>
      <c r="E27" s="61"/>
      <c r="F27" s="61"/>
      <c r="G27" s="4">
        <f>G25+G26</f>
        <v>699.99710000000005</v>
      </c>
      <c r="H27" s="54"/>
      <c r="I27" s="54"/>
    </row>
    <row r="28" spans="1:9" ht="16.5" customHeight="1" x14ac:dyDescent="0.25">
      <c r="A28" s="19" t="s">
        <v>29</v>
      </c>
      <c r="B28" s="61"/>
      <c r="C28" s="61"/>
      <c r="D28" s="61"/>
      <c r="E28" s="61"/>
      <c r="F28" s="61"/>
      <c r="G28" s="5">
        <v>0</v>
      </c>
      <c r="H28" s="54"/>
      <c r="I28" s="54"/>
    </row>
    <row r="29" spans="1:9" ht="16.5" customHeight="1" x14ac:dyDescent="0.25">
      <c r="A29" s="19" t="s">
        <v>19</v>
      </c>
      <c r="B29" s="61" t="s">
        <v>52</v>
      </c>
      <c r="C29" s="61"/>
      <c r="D29" s="61"/>
      <c r="E29" s="61"/>
      <c r="F29" s="61"/>
      <c r="G29" s="14">
        <f>ROUND(G27,0)+G28</f>
        <v>700</v>
      </c>
      <c r="H29" s="30"/>
      <c r="I29" s="32"/>
    </row>
    <row r="30" spans="1:9" ht="16.5" customHeight="1" x14ac:dyDescent="0.25">
      <c r="A30" s="19" t="s">
        <v>30</v>
      </c>
      <c r="B30" s="61" t="s">
        <v>55</v>
      </c>
      <c r="C30" s="53"/>
      <c r="D30" s="53"/>
      <c r="E30" s="53"/>
      <c r="F30" s="53"/>
      <c r="G30" s="23">
        <f>C8</f>
        <v>0</v>
      </c>
      <c r="H30" s="53"/>
      <c r="I30" s="53"/>
    </row>
    <row r="31" spans="1:9" ht="16.5" customHeight="1" x14ac:dyDescent="0.25">
      <c r="A31" s="19" t="s">
        <v>53</v>
      </c>
      <c r="B31" s="61" t="s">
        <v>54</v>
      </c>
      <c r="C31" s="53"/>
      <c r="D31" s="53"/>
      <c r="E31" s="53"/>
      <c r="F31" s="53"/>
      <c r="G31" s="14">
        <f>G30*G29</f>
        <v>0</v>
      </c>
      <c r="H31" s="53"/>
      <c r="I31" s="53"/>
    </row>
    <row r="32" spans="1:9" ht="16.5" customHeight="1" x14ac:dyDescent="0.25"/>
    <row r="33" spans="1:9" ht="16.5" customHeight="1" x14ac:dyDescent="0.25">
      <c r="A33" s="68" t="s">
        <v>23</v>
      </c>
      <c r="B33" s="68"/>
      <c r="C33" s="68"/>
      <c r="D33" s="66"/>
      <c r="E33" s="67"/>
    </row>
    <row r="34" spans="1:9" ht="16.5" customHeight="1" x14ac:dyDescent="0.25">
      <c r="A34" s="68" t="s">
        <v>24</v>
      </c>
      <c r="B34" s="68"/>
      <c r="C34" s="68"/>
      <c r="D34" s="67"/>
      <c r="E34" s="67"/>
    </row>
    <row r="35" spans="1:9" ht="16.5" customHeight="1" x14ac:dyDescent="0.25"/>
    <row r="36" spans="1:9" ht="16.5" customHeight="1" x14ac:dyDescent="0.25">
      <c r="A36" s="62" t="s">
        <v>44</v>
      </c>
      <c r="B36" s="62"/>
      <c r="C36" s="65" t="s">
        <v>47</v>
      </c>
      <c r="D36" s="65"/>
      <c r="E36" s="65"/>
      <c r="F36" s="65" t="s">
        <v>43</v>
      </c>
      <c r="G36" s="65"/>
      <c r="H36" s="65"/>
      <c r="I36" s="65"/>
    </row>
    <row r="37" spans="1:9" x14ac:dyDescent="0.25">
      <c r="A37" s="62" t="s">
        <v>48</v>
      </c>
      <c r="B37" s="62"/>
      <c r="C37" s="63"/>
      <c r="D37" s="63"/>
      <c r="E37" s="63"/>
      <c r="F37" s="64"/>
      <c r="G37" s="64"/>
      <c r="H37" s="64"/>
      <c r="I37" s="64"/>
    </row>
    <row r="38" spans="1:9" ht="16.5" customHeight="1" x14ac:dyDescent="0.25">
      <c r="A38" s="62"/>
      <c r="B38" s="62"/>
      <c r="C38" s="63"/>
      <c r="D38" s="63"/>
      <c r="E38" s="63"/>
      <c r="F38" s="64"/>
      <c r="G38" s="64"/>
      <c r="H38" s="64"/>
      <c r="I38" s="64"/>
    </row>
    <row r="39" spans="1:9" x14ac:dyDescent="0.25">
      <c r="C39" s="11"/>
    </row>
    <row r="40" spans="1:9" x14ac:dyDescent="0.25">
      <c r="A40" s="10"/>
      <c r="B40" s="10"/>
      <c r="C40" s="10"/>
      <c r="D40" s="10"/>
      <c r="E40" s="10"/>
      <c r="F40" s="10"/>
      <c r="G40" s="10"/>
      <c r="H40" s="10"/>
      <c r="I40" s="10"/>
    </row>
    <row r="41" spans="1:9" x14ac:dyDescent="0.25">
      <c r="A41" s="10"/>
      <c r="B41" s="10"/>
      <c r="C41" s="10"/>
      <c r="D41" s="10"/>
      <c r="E41" s="10"/>
      <c r="F41" s="10"/>
      <c r="G41" s="10"/>
      <c r="H41" s="10"/>
      <c r="I41" s="10"/>
    </row>
    <row r="42" spans="1:9" x14ac:dyDescent="0.25">
      <c r="A42" s="10"/>
      <c r="B42" s="10"/>
      <c r="C42" s="10"/>
      <c r="D42" s="10"/>
      <c r="E42" s="10"/>
      <c r="F42" s="10"/>
      <c r="G42" s="10"/>
      <c r="H42" s="10"/>
      <c r="I42" s="10"/>
    </row>
    <row r="43" spans="1:9" x14ac:dyDescent="0.25">
      <c r="A43" s="10"/>
      <c r="B43" s="10"/>
      <c r="C43" s="10"/>
      <c r="D43" s="10"/>
      <c r="E43" s="10"/>
      <c r="F43" s="10"/>
      <c r="G43" s="10"/>
      <c r="H43" s="10"/>
      <c r="I43" s="10"/>
    </row>
    <row r="44" spans="1:9" x14ac:dyDescent="0.25">
      <c r="A44" s="10"/>
      <c r="B44" s="10"/>
      <c r="C44" s="10"/>
      <c r="D44" s="10"/>
      <c r="E44" s="10"/>
      <c r="F44" s="10"/>
      <c r="G44" s="10"/>
      <c r="H44" s="10"/>
      <c r="I44" s="10"/>
    </row>
    <row r="45" spans="1:9" x14ac:dyDescent="0.25">
      <c r="A45" s="10"/>
      <c r="B45" s="10"/>
      <c r="C45" s="10"/>
      <c r="D45" s="10"/>
      <c r="E45" s="10"/>
      <c r="F45" s="10"/>
      <c r="G45" s="10"/>
      <c r="H45" s="10"/>
      <c r="I45" s="10"/>
    </row>
    <row r="46" spans="1:9" x14ac:dyDescent="0.25">
      <c r="A46" s="10"/>
      <c r="B46" s="10"/>
      <c r="C46" s="10"/>
      <c r="D46" s="10"/>
      <c r="E46" s="10"/>
      <c r="F46" s="10"/>
      <c r="G46" s="10"/>
      <c r="H46" s="10"/>
      <c r="I46" s="10"/>
    </row>
    <row r="47" spans="1:9" x14ac:dyDescent="0.25">
      <c r="A47" s="10"/>
      <c r="B47" s="10"/>
      <c r="C47" s="10"/>
      <c r="D47" s="10"/>
      <c r="E47" s="10"/>
      <c r="F47" s="10"/>
      <c r="G47" s="10"/>
      <c r="H47" s="10"/>
      <c r="I47" s="10"/>
    </row>
    <row r="48" spans="1:9" x14ac:dyDescent="0.25">
      <c r="A48" s="10"/>
      <c r="B48" s="10"/>
      <c r="C48" s="10"/>
      <c r="D48" s="10"/>
      <c r="E48" s="10"/>
      <c r="F48" s="10"/>
      <c r="G48" s="10"/>
      <c r="H48" s="10"/>
      <c r="I48" s="10"/>
    </row>
    <row r="49" spans="1:9" x14ac:dyDescent="0.25">
      <c r="A49" s="10"/>
      <c r="B49" s="10"/>
      <c r="C49" s="10"/>
      <c r="D49" s="10"/>
      <c r="E49" s="10"/>
      <c r="F49" s="10"/>
      <c r="G49" s="10"/>
      <c r="H49" s="10"/>
      <c r="I49" s="10"/>
    </row>
    <row r="50" spans="1:9" x14ac:dyDescent="0.25">
      <c r="A50" s="10"/>
      <c r="B50" s="10"/>
      <c r="C50" s="10"/>
      <c r="D50" s="10"/>
      <c r="E50" s="10"/>
      <c r="F50" s="10"/>
      <c r="G50" s="10"/>
      <c r="H50" s="10"/>
      <c r="I50" s="10"/>
    </row>
    <row r="51" spans="1:9" x14ac:dyDescent="0.25">
      <c r="A51" s="10"/>
      <c r="B51" s="10"/>
      <c r="C51" s="10"/>
      <c r="D51" s="10"/>
      <c r="E51" s="10"/>
      <c r="F51" s="10"/>
      <c r="G51" s="10"/>
      <c r="H51" s="10"/>
      <c r="I51" s="10"/>
    </row>
    <row r="52" spans="1:9" x14ac:dyDescent="0.25">
      <c r="A52" s="10"/>
      <c r="B52" s="10"/>
      <c r="C52" s="10"/>
      <c r="D52" s="10"/>
      <c r="E52" s="10"/>
      <c r="F52" s="10"/>
      <c r="G52" s="10"/>
      <c r="H52" s="10"/>
      <c r="I52" s="10"/>
    </row>
    <row r="53" spans="1:9" x14ac:dyDescent="0.25">
      <c r="A53" s="10"/>
      <c r="B53" s="10"/>
      <c r="C53" s="10"/>
      <c r="D53" s="10"/>
      <c r="E53" s="10"/>
      <c r="F53" s="10"/>
      <c r="G53" s="10"/>
      <c r="H53" s="10"/>
      <c r="I53" s="10"/>
    </row>
    <row r="54" spans="1:9" x14ac:dyDescent="0.25">
      <c r="A54" s="10"/>
      <c r="B54" s="10"/>
      <c r="C54" s="10"/>
      <c r="D54" s="10"/>
      <c r="E54" s="10"/>
      <c r="F54" s="10"/>
      <c r="G54" s="10"/>
      <c r="H54" s="10"/>
      <c r="I54" s="10"/>
    </row>
    <row r="55" spans="1:9" x14ac:dyDescent="0.25">
      <c r="A55" s="10"/>
      <c r="B55" s="10"/>
      <c r="C55" s="10"/>
      <c r="D55" s="10"/>
      <c r="E55" s="10"/>
      <c r="F55" s="10"/>
      <c r="G55" s="10"/>
      <c r="H55" s="10"/>
      <c r="I55" s="10"/>
    </row>
    <row r="56" spans="1:9" x14ac:dyDescent="0.25">
      <c r="A56" s="10"/>
      <c r="B56" s="10"/>
      <c r="C56" s="10"/>
      <c r="D56" s="10"/>
      <c r="E56" s="10"/>
      <c r="F56" s="10"/>
      <c r="G56" s="10"/>
      <c r="H56" s="10"/>
      <c r="I56" s="10"/>
    </row>
    <row r="57" spans="1:9" x14ac:dyDescent="0.25">
      <c r="A57" s="10"/>
      <c r="B57" s="10"/>
      <c r="C57" s="10"/>
      <c r="D57" s="10"/>
      <c r="E57" s="10"/>
      <c r="F57" s="10"/>
      <c r="G57" s="10"/>
      <c r="H57" s="10"/>
      <c r="I57" s="10"/>
    </row>
    <row r="58" spans="1:9" x14ac:dyDescent="0.25">
      <c r="A58" s="10"/>
      <c r="B58" s="10"/>
      <c r="C58" s="10"/>
      <c r="D58" s="10"/>
      <c r="E58" s="10"/>
      <c r="F58" s="10"/>
      <c r="G58" s="10"/>
      <c r="H58" s="10"/>
      <c r="I58" s="10"/>
    </row>
    <row r="59" spans="1:9" x14ac:dyDescent="0.25">
      <c r="A59" s="10"/>
      <c r="B59" s="10"/>
      <c r="C59" s="10"/>
      <c r="D59" s="10"/>
      <c r="E59" s="10"/>
      <c r="F59" s="10"/>
      <c r="G59" s="10"/>
      <c r="H59" s="10"/>
      <c r="I59" s="10"/>
    </row>
    <row r="60" spans="1:9" x14ac:dyDescent="0.25">
      <c r="A60" s="10"/>
      <c r="B60" s="10"/>
      <c r="C60" s="10"/>
      <c r="D60" s="10"/>
      <c r="E60" s="10"/>
      <c r="F60" s="10"/>
      <c r="G60" s="10"/>
      <c r="H60" s="10"/>
      <c r="I60" s="10"/>
    </row>
    <row r="61" spans="1:9" x14ac:dyDescent="0.25">
      <c r="A61" s="10"/>
      <c r="B61" s="10"/>
      <c r="C61" s="10"/>
      <c r="D61" s="10"/>
      <c r="E61" s="10"/>
      <c r="F61" s="10"/>
      <c r="G61" s="10"/>
      <c r="H61" s="10"/>
      <c r="I61" s="10"/>
    </row>
    <row r="62" spans="1:9" x14ac:dyDescent="0.25">
      <c r="A62" s="10"/>
      <c r="B62" s="10"/>
      <c r="C62" s="10"/>
      <c r="D62" s="10"/>
      <c r="E62" s="10"/>
      <c r="F62" s="10"/>
      <c r="G62" s="10"/>
      <c r="H62" s="10"/>
      <c r="I62" s="10"/>
    </row>
    <row r="63" spans="1:9" x14ac:dyDescent="0.25">
      <c r="A63" s="10"/>
      <c r="B63" s="10"/>
      <c r="C63" s="10"/>
      <c r="D63" s="10"/>
      <c r="E63" s="10"/>
      <c r="F63" s="10"/>
      <c r="G63" s="10"/>
      <c r="H63" s="10"/>
      <c r="I63" s="10"/>
    </row>
    <row r="64" spans="1:9" x14ac:dyDescent="0.25">
      <c r="A64" s="10"/>
      <c r="B64" s="10"/>
      <c r="C64" s="10"/>
      <c r="D64" s="10"/>
      <c r="E64" s="10"/>
      <c r="F64" s="10"/>
      <c r="G64" s="10"/>
      <c r="H64" s="10"/>
      <c r="I64" s="10"/>
    </row>
    <row r="65" spans="1:9" x14ac:dyDescent="0.25">
      <c r="A65" s="10"/>
      <c r="B65" s="10"/>
      <c r="C65" s="10"/>
      <c r="D65" s="10"/>
      <c r="E65" s="10"/>
      <c r="F65" s="10"/>
      <c r="G65" s="10"/>
      <c r="H65" s="10"/>
      <c r="I65" s="10"/>
    </row>
    <row r="66" spans="1:9" x14ac:dyDescent="0.25">
      <c r="A66" s="10"/>
      <c r="B66" s="10"/>
      <c r="C66" s="10"/>
      <c r="D66" s="10"/>
      <c r="E66" s="10"/>
      <c r="F66" s="10"/>
      <c r="G66" s="10"/>
      <c r="H66" s="10"/>
      <c r="I66" s="10"/>
    </row>
    <row r="67" spans="1:9" x14ac:dyDescent="0.25">
      <c r="A67" s="10"/>
      <c r="B67" s="10"/>
      <c r="C67" s="10"/>
      <c r="D67" s="10"/>
      <c r="E67" s="10"/>
      <c r="F67" s="10"/>
      <c r="G67" s="10"/>
      <c r="H67" s="10"/>
      <c r="I67" s="10"/>
    </row>
    <row r="68" spans="1:9" x14ac:dyDescent="0.25">
      <c r="A68" s="10"/>
      <c r="B68" s="10"/>
      <c r="C68" s="10"/>
      <c r="D68" s="10"/>
      <c r="E68" s="10"/>
      <c r="F68" s="10"/>
      <c r="G68" s="10"/>
      <c r="H68" s="10"/>
      <c r="I68" s="10"/>
    </row>
    <row r="69" spans="1:9" x14ac:dyDescent="0.25">
      <c r="A69" s="10"/>
      <c r="B69" s="10"/>
      <c r="C69" s="10"/>
      <c r="D69" s="10"/>
      <c r="E69" s="10"/>
      <c r="F69" s="10"/>
      <c r="G69" s="10"/>
      <c r="H69" s="10"/>
      <c r="I69" s="10"/>
    </row>
    <row r="70" spans="1:9" x14ac:dyDescent="0.25">
      <c r="A70" s="10"/>
      <c r="B70" s="10"/>
      <c r="C70" s="10"/>
      <c r="D70" s="10"/>
      <c r="E70" s="10"/>
      <c r="F70" s="10"/>
      <c r="G70" s="10"/>
      <c r="H70" s="10"/>
      <c r="I70" s="10"/>
    </row>
    <row r="71" spans="1:9" x14ac:dyDescent="0.25">
      <c r="A71" s="10"/>
      <c r="B71" s="10"/>
      <c r="C71" s="10"/>
      <c r="D71" s="10"/>
      <c r="E71" s="10"/>
      <c r="F71" s="10"/>
      <c r="G71" s="10"/>
      <c r="H71" s="10"/>
      <c r="I71" s="10"/>
    </row>
  </sheetData>
  <mergeCells count="70">
    <mergeCell ref="A37:B38"/>
    <mergeCell ref="C37:E38"/>
    <mergeCell ref="F37:I38"/>
    <mergeCell ref="B30:F30"/>
    <mergeCell ref="H30:I30"/>
    <mergeCell ref="B31:F31"/>
    <mergeCell ref="H31:I31"/>
    <mergeCell ref="A33:C33"/>
    <mergeCell ref="D33:E33"/>
    <mergeCell ref="A34:C34"/>
    <mergeCell ref="D34:E34"/>
    <mergeCell ref="A36:B36"/>
    <mergeCell ref="C36:E36"/>
    <mergeCell ref="F36:I36"/>
    <mergeCell ref="B27:F27"/>
    <mergeCell ref="H27:I27"/>
    <mergeCell ref="B28:F28"/>
    <mergeCell ref="H28:I28"/>
    <mergeCell ref="B29:F29"/>
    <mergeCell ref="H29:I29"/>
    <mergeCell ref="B24:E24"/>
    <mergeCell ref="H24:I24"/>
    <mergeCell ref="B25:F25"/>
    <mergeCell ref="H25:I25"/>
    <mergeCell ref="B26:E26"/>
    <mergeCell ref="H26:I26"/>
    <mergeCell ref="B21:F21"/>
    <mergeCell ref="H21:I21"/>
    <mergeCell ref="B22:E22"/>
    <mergeCell ref="H22:I22"/>
    <mergeCell ref="B23:F23"/>
    <mergeCell ref="H23:I23"/>
    <mergeCell ref="B18:F18"/>
    <mergeCell ref="H18:I18"/>
    <mergeCell ref="B19:F19"/>
    <mergeCell ref="H19:I19"/>
    <mergeCell ref="B20:F20"/>
    <mergeCell ref="H20:I20"/>
    <mergeCell ref="B15:F15"/>
    <mergeCell ref="H15:I15"/>
    <mergeCell ref="B16:F16"/>
    <mergeCell ref="H16:I16"/>
    <mergeCell ref="B17:F17"/>
    <mergeCell ref="H17:I17"/>
    <mergeCell ref="B12:F12"/>
    <mergeCell ref="H12:I12"/>
    <mergeCell ref="B13:F13"/>
    <mergeCell ref="H13:I13"/>
    <mergeCell ref="B14:F14"/>
    <mergeCell ref="H14:I14"/>
    <mergeCell ref="B11:F11"/>
    <mergeCell ref="H11:I11"/>
    <mergeCell ref="A6:B7"/>
    <mergeCell ref="C6:E6"/>
    <mergeCell ref="C7:E7"/>
    <mergeCell ref="F7:I7"/>
    <mergeCell ref="A8:B8"/>
    <mergeCell ref="C8:I8"/>
    <mergeCell ref="A9:B9"/>
    <mergeCell ref="C9:E9"/>
    <mergeCell ref="F9:G9"/>
    <mergeCell ref="H9:I9"/>
    <mergeCell ref="A10:I10"/>
    <mergeCell ref="A5:B5"/>
    <mergeCell ref="C5:I5"/>
    <mergeCell ref="A1:I1"/>
    <mergeCell ref="B2:C2"/>
    <mergeCell ref="E2:F2"/>
    <mergeCell ref="H2:I2"/>
    <mergeCell ref="A3:I3"/>
  </mergeCells>
  <pageMargins left="0.7" right="0.7" top="0.78740157499999996" bottom="0.78740157499999996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10BF63E2349F64EBF3DC5598429EC6B" ma:contentTypeVersion="14" ma:contentTypeDescription="Vytvoří nový dokument" ma:contentTypeScope="" ma:versionID="5aa4dcc50ef4bf65042deeafabc10fe9">
  <xsd:schema xmlns:xsd="http://www.w3.org/2001/XMLSchema" xmlns:xs="http://www.w3.org/2001/XMLSchema" xmlns:p="http://schemas.microsoft.com/office/2006/metadata/properties" xmlns:ns3="338b8fd6-ad2a-4ed3-8947-cb6301b03624" targetNamespace="http://schemas.microsoft.com/office/2006/metadata/properties" ma:root="true" ma:fieldsID="bd450a20f7ce8fd59ac9d59db6c95998" ns3:_="">
    <xsd:import namespace="338b8fd6-ad2a-4ed3-8947-cb6301b0362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8b8fd6-ad2a-4ed3-8947-cb6301b036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752C03D-6D78-4AF4-A410-D245CCD2977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02DD2C9-B4A8-425B-AE69-5ECB83CD25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8b8fd6-ad2a-4ed3-8947-cb6301b036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9B12E0-6F86-451C-BAEC-C9E2881CE3C6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338b8fd6-ad2a-4ed3-8947-cb6301b03624"/>
    <ds:schemaRef ds:uri="http://purl.org/dc/terms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Bayon</vt:lpstr>
      <vt:lpstr>i20</vt:lpstr>
      <vt:lpstr>Bayon!Oblast_tisku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jaroslava.podhrazska</dc:creator>
  <cp:lastModifiedBy>Alexandra Tomanová</cp:lastModifiedBy>
  <cp:lastPrinted>2026-01-15T13:47:13Z</cp:lastPrinted>
  <dcterms:created xsi:type="dcterms:W3CDTF">2017-09-13T12:10:52Z</dcterms:created>
  <dcterms:modified xsi:type="dcterms:W3CDTF">2026-01-29T14:20:16Z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0x010100A10BF63E2349F64EBF3DC5598429EC6B</vt:lpwstr>
  </property>
</Properties>
</file>